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007149-my.sharepoint.com/personal/vbrody_wfs_aero/Documents/Skrivebord/Accounting/Storage Calculators/Calculators 2026/"/>
    </mc:Choice>
  </mc:AlternateContent>
  <xr:revisionPtr revIDLastSave="899" documentId="13_ncr:1_{D15E44FE-E548-4657-8099-85DE666781D0}" xr6:coauthVersionLast="47" xr6:coauthVersionMax="47" xr10:uidLastSave="{DD72A52A-22B5-4B37-9696-AAB5F0254EB7}"/>
  <workbookProtection workbookAlgorithmName="SHA-512" workbookHashValue="ouFvkzdmAbV8Js4aWKq2NQ5HRpfCoHUAi/XcF1pqGL8cPz21rgA3hfw7EUSYxou7NIjzFOhyXFyID9HoQkCBIg==" workbookSaltValue="vSSdPaYb1J60PCjX3I62HQ==" workbookSpinCount="100000" lockStructure="1"/>
  <bookViews>
    <workbookView xWindow="30612" yWindow="-12" windowWidth="30936" windowHeight="16776" xr2:uid="{AA8C8338-F372-415D-95BE-C02408ACA75E}"/>
  </bookViews>
  <sheets>
    <sheet name="Sheet1" sheetId="1" r:id="rId1"/>
    <sheet name="calc" sheetId="3" state="hidden" r:id="rId2"/>
  </sheets>
  <definedNames>
    <definedName name="EkstraFridage">#REF!</definedName>
    <definedName name="EndOfFree">Sheet1!$C$13</definedName>
    <definedName name="EndTime">Sheet1!$C$12</definedName>
    <definedName name="Helligdage">#REF!</definedName>
    <definedName name="måneder">Sheet1!#REF!</definedName>
    <definedName name="StartTime">Sheet1!$C$11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 a="1"/>
  <c r="C13" i="1" s="1"/>
  <c r="C19" i="1" s="1"/>
  <c r="C14" i="1" l="1"/>
  <c r="C20" i="1"/>
  <c r="C15" i="1"/>
  <c r="C8" i="1"/>
  <c r="C2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tc={A85AC7D4-8CD8-487E-9E93-3072F5CD32F0}</author>
    <author>tc={6C64B039-AA5F-4536-AFF4-B2C5BE9032A1}</author>
  </authors>
  <commentList>
    <comment ref="B17" authorId="0" shapeId="0" xr:uid="{A85AC7D4-8CD8-487E-9E93-3072F5CD32F0}">
      <text>
        <t>[Threaded comment]
Your version of Excel allows you to read this threaded comment; however, any edits to it will get removed if the file is opened in a newer version of Excel. Learn more: https://go.microsoft.com/fwlink/?linkid=870924
Comment:
    Pharma:PIL, PPH, PPM, PPL
Special: COL, CRT, FRZ, PER, PES, DGR, HUM, GMO</t>
      </text>
    </comment>
    <comment ref="C20" authorId="1" shapeId="0" xr:uid="{6C64B039-AA5F-4536-AFF4-B2C5BE9032A1}">
      <text>
        <t>[Threaded comment]
Your version of Excel allows you to read this threaded comment; however, any edits to it will get removed if the file is opened in a newer version of Excel. Learn more: https://go.microsoft.com/fwlink/?linkid=870924
Comment:
    Rate which is applied per started 24hrs per 100KG for the entire period, beyond free storage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<sst xmlns="http://schemas.openxmlformats.org/spreadsheetml/2006/main" count="32" uniqueCount="26">
  <si>
    <t>End of free period</t>
  </si>
  <si>
    <t>Total (Pharma min 1.000 DKK)</t>
  </si>
  <si>
    <t>Chargeable Weight (Kg)</t>
  </si>
  <si>
    <t>Rounded Weight (Kg)</t>
  </si>
  <si>
    <t>Day rate/100 kg</t>
  </si>
  <si>
    <t>48 to 96 hours</t>
  </si>
  <si>
    <t>96+ hours</t>
  </si>
  <si>
    <t>General</t>
  </si>
  <si>
    <t>Pharma</t>
  </si>
  <si>
    <t>minimum</t>
  </si>
  <si>
    <t>48 to 72 hours</t>
  </si>
  <si>
    <t>72+ hours</t>
  </si>
  <si>
    <t>DKK/KG</t>
  </si>
  <si>
    <t>WFS - CPH</t>
  </si>
  <si>
    <t>Start time (Freight on hand)</t>
  </si>
  <si>
    <t>Scheduled Time of Departure</t>
  </si>
  <si>
    <t>Total Storage hours</t>
  </si>
  <si>
    <t>Special</t>
  </si>
  <si>
    <t>Rate validation</t>
  </si>
  <si>
    <t>General/Special/Pharma</t>
  </si>
  <si>
    <t>Paid 24 hour intervals</t>
  </si>
  <si>
    <t>Local Export Storage Price Calculator</t>
  </si>
  <si>
    <t>Weekdays</t>
  </si>
  <si>
    <t>Storage hours beyond free period</t>
  </si>
  <si>
    <t>Revised: 01.01.2026</t>
  </si>
  <si>
    <r>
      <t xml:space="preserve">Valid for cargo accepted from </t>
    </r>
    <r>
      <rPr>
        <b/>
        <sz val="8"/>
        <color theme="1"/>
        <rFont val="Calibri"/>
        <family val="2"/>
        <scheme val="minor"/>
      </rPr>
      <t>01-01-2026</t>
    </r>
    <r>
      <rPr>
        <sz val="8"/>
        <color theme="1"/>
        <rFont val="Calibri"/>
        <family val="2"/>
        <scheme val="minor"/>
      </rPr>
      <t xml:space="preserve"> through </t>
    </r>
    <r>
      <rPr>
        <b/>
        <sz val="8"/>
        <color theme="1"/>
        <rFont val="Calibri"/>
        <family val="2"/>
        <scheme val="minor"/>
      </rPr>
      <t>31-12-2026</t>
    </r>
    <r>
      <rPr>
        <sz val="8"/>
        <color theme="1"/>
        <rFont val="Calibri"/>
        <family val="2"/>
        <scheme val="minor"/>
      </rPr>
      <t>, or next THC release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</si>
</sst>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kr.-406]_-;\-* #,##0.00\ [$kr.-406]_-;_-* &quot;-&quot;??\ [$kr.-406]_-;_-@_-"/>
    <numFmt numFmtId="165" formatCode="dd/mm/yy\ hh:mm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2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0" borderId="0" xfId="0" applyFont="1"/>
    <xf numFmtId="0" fontId="0" fillId="3" borderId="4" xfId="0" applyFill="1" applyBorder="1"/>
    <xf numFmtId="22" fontId="0" fillId="3" borderId="5" xfId="0" applyNumberFormat="1" applyFill="1" applyBorder="1"/>
    <xf numFmtId="0" fontId="0" fillId="3" borderId="5" xfId="0" applyFill="1" applyBorder="1"/>
    <xf numFmtId="0" fontId="1" fillId="3" borderId="4" xfId="0" applyFont="1" applyFill="1" applyBorder="1"/>
    <xf numFmtId="0" fontId="3" fillId="3" borderId="4" xfId="0" applyFont="1" applyFill="1" applyBorder="1"/>
    <xf numFmtId="0" fontId="1" fillId="3" borderId="5" xfId="0" applyFont="1" applyFill="1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165" fontId="1" fillId="3" borderId="5" xfId="0" applyNumberFormat="1" applyFont="1" applyFill="1" applyBorder="1"/>
    <xf numFmtId="164" fontId="1" fillId="3" borderId="9" xfId="0" applyNumberFormat="1" applyFont="1" applyFill="1" applyBorder="1" applyAlignment="1">
      <alignment horizontal="right"/>
    </xf>
    <xf numFmtId="164" fontId="0" fillId="3" borderId="8" xfId="0" applyNumberFormat="1" applyFill="1" applyBorder="1" applyAlignment="1">
      <alignment horizontal="right"/>
    </xf>
    <xf numFmtId="0" fontId="4" fillId="3" borderId="3" xfId="0" applyFont="1" applyFill="1" applyBorder="1" applyAlignment="1">
      <alignment horizontal="right" vertical="top"/>
    </xf>
    <xf numFmtId="1" fontId="0" fillId="3" borderId="5" xfId="0" applyNumberFormat="1" applyFill="1" applyBorder="1" applyAlignment="1">
      <alignment horizontal="right"/>
    </xf>
    <xf numFmtId="164" fontId="1" fillId="3" borderId="5" xfId="0" applyNumberFormat="1" applyFont="1" applyFill="1" applyBorder="1" applyAlignment="1">
      <alignment horizontal="right"/>
    </xf>
    <xf numFmtId="164" fontId="1" fillId="3" borderId="11" xfId="0" applyNumberFormat="1" applyFont="1" applyFill="1" applyBorder="1"/>
    <xf numFmtId="0" fontId="4" fillId="3" borderId="10" xfId="0" applyFont="1" applyFill="1" applyBorder="1"/>
    <xf numFmtId="2" fontId="3" fillId="3" borderId="5" xfId="0" applyNumberFormat="1" applyFont="1" applyFill="1" applyBorder="1" applyAlignment="1">
      <alignment horizontal="right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 applyProtection="1">
      <alignment vertical="center" wrapText="1"/>
      <protection locked="0"/>
    </xf>
    <xf numFmtId="165" fontId="6" fillId="2" borderId="1" xfId="0" quotePrefix="1" applyNumberFormat="1" applyFon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2012674</xdr:colOff>
      <xdr:row>1</xdr:row>
      <xdr:rowOff>662</xdr:rowOff>
    </xdr:from>
    <xdr:to>
      <xdr:col>3</xdr:col>
      <xdr:colOff>117649</xdr:colOff>
      <xdr:row>5</xdr:row>
      <xdr:rowOff>109579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6755F9-FB41-8970-6717-40684DA56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00739" y="191162"/>
          <a:ext cx="1757606" cy="937178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Victor Talbert Stelzig BRODY" id="{0725FFE8-6336-41B3-A887-76EBDB0B7858}" userId="S::vbrody@wfs.aero::2d620d86-b02a-49cb-8dd1-8b74c2e8b54f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7" dT="2024-01-10T10:11:54.24" personId="{0725FFE8-6336-41B3-A887-76EBDB0B7858}" id="{A85AC7D4-8CD8-487E-9E93-3072F5CD32F0}">
    <text>Pharma:PIL, PPH, PPM, PPL
Special: COL, CRT, FRZ, PER, PES, DGR, HUM, GMO</text>
  </threadedComment>
  <threadedComment ref="C20" dT="2023-04-28T13:51:45.75" personId="{0725FFE8-6336-41B3-A887-76EBDB0B7858}" id="{6C64B039-AA5F-4536-AFF4-B2C5BE9032A1}">
    <text>Rate which is applied per started 24hrs per 100KG for the entire period, beyond free storage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0E9BB-C982-4BCB-A135-4C46E3F597D0}">
  <dimension ref="B1:C23"/>
  <sheetViews>
    <sheetView tabSelected="1" zoomScale="115" zoomScaleNormal="115" workbookViewId="0">
      <selection activeCell="D23" sqref="D23"/>
    </sheetView>
  </sheetViews>
  <sheetFormatPr defaultRowHeight="14.4" x14ac:dyDescent="0.3"/>
  <cols>
    <col min="1" max="1" width="8.6640625" customWidth="1"/>
    <col min="2" max="2" width="29.88671875" customWidth="1"/>
    <col min="3" max="3" width="23.44140625" customWidth="1"/>
    <col min="4" max="4" width="19.44140625" customWidth="1"/>
    <col min="5" max="5" width="16" bestFit="1" customWidth="1"/>
    <col min="6" max="13" width="8.6640625" customWidth="1"/>
  </cols>
  <sheetData>
    <row r="1" spans="2:3" ht="15" thickBot="1" x14ac:dyDescent="0.35"/>
    <row r="2" spans="2:3" ht="18" x14ac:dyDescent="0.3">
      <c r="B2" s="10" t="s">
        <v>13</v>
      </c>
      <c r="C2" s="16" t="s">
        <v>24</v>
      </c>
    </row>
    <row r="3" spans="2:3" ht="18" customHeight="1" x14ac:dyDescent="0.3">
      <c r="B3" s="22" t="s">
        <v>21</v>
      </c>
      <c r="C3" s="11"/>
    </row>
    <row r="4" spans="2:3" ht="14.4" customHeight="1" x14ac:dyDescent="0.3">
      <c r="B4" s="22"/>
      <c r="C4" s="11"/>
    </row>
    <row r="5" spans="2:3" ht="14.4" customHeight="1" thickBot="1" x14ac:dyDescent="0.35">
      <c r="B5" s="23"/>
      <c r="C5" s="12"/>
    </row>
    <row r="6" spans="2:3" ht="15" thickBot="1" x14ac:dyDescent="0.35">
      <c r="B6" s="4"/>
      <c r="C6" s="6"/>
    </row>
    <row r="7" spans="2:3" ht="15" thickBot="1" x14ac:dyDescent="0.35">
      <c r="B7" s="4" t="s">
        <v>2</v>
      </c>
      <c r="C7" s="2">
        <v>1234</v>
      </c>
    </row>
    <row r="8" spans="2:3" x14ac:dyDescent="0.3">
      <c r="B8" s="7" t="s">
        <v>3</v>
      </c>
      <c r="C8" s="9">
        <f>CEILING(C7,100)</f>
        <v>1300</v>
      </c>
    </row>
    <row r="9" spans="2:3" x14ac:dyDescent="0.3">
      <c r="B9" s="4"/>
      <c r="C9" s="6"/>
    </row>
    <row r="10" spans="2:3" ht="15" thickBot="1" x14ac:dyDescent="0.35">
      <c r="B10" s="4"/>
      <c r="C10" s="6"/>
    </row>
    <row r="11" spans="2:3" ht="15" thickBot="1" x14ac:dyDescent="0.35">
      <c r="B11" s="4" t="s">
        <v>14</v>
      </c>
      <c r="C11" s="24">
        <v>46024.041666666664</v>
      </c>
    </row>
    <row r="12" spans="2:3" ht="15" thickBot="1" x14ac:dyDescent="0.35">
      <c r="B12" s="4" t="s">
        <v>15</v>
      </c>
      <c r="C12" s="25">
        <v>46027.583333333336</v>
      </c>
    </row>
    <row r="13" spans="2:3" x14ac:dyDescent="0.3">
      <c r="B13" s="7" t="s">
        <v>0</v>
      </c>
      <c r="C13" s="13" cm="1">
        <f t="array" ref="C13">IF($C$17="General",_xlfn.IFS(LOOKUP(WEEKDAY(StartTime),calc!$H$2:$H$6)=WEEKDAY(StartTime),StartTime+48/24,WEEKDAY(StartTime)=6,IF(INT(StartTime)+88/24&lt;EndTime,StartTime+48/24,INT(StartTime)+88/24),WEEKDAY(StartTime)=7,IF(MAX(INT(StartTime)+64/24,StartTime+48/24)&gt;EndTime,MAX(INT(StartTime)+64/24,StartTime+48/24),StartTime+48/24)),StartTime+48/24)</f>
        <v>46026.041666666664</v>
      </c>
    </row>
    <row r="14" spans="2:3" x14ac:dyDescent="0.3">
      <c r="B14" s="8" t="s">
        <v>16</v>
      </c>
      <c r="C14" s="21">
        <f>(EndTime-StartTime)*24</f>
        <v>85.000000000116415</v>
      </c>
    </row>
    <row r="15" spans="2:3" x14ac:dyDescent="0.3">
      <c r="B15" s="8" t="s">
        <v>23</v>
      </c>
      <c r="C15" s="21">
        <f>IF(((EndTime-EndOfFree)*24)&lt;=0,"0",(EndTime-EndOfFree)*24)</f>
        <v>37.000000000116415</v>
      </c>
    </row>
    <row r="16" spans="2:3" ht="15" thickBot="1" x14ac:dyDescent="0.35">
      <c r="B16" s="4"/>
      <c r="C16" s="5"/>
    </row>
    <row r="17" spans="2:3" ht="15" thickBot="1" x14ac:dyDescent="0.35">
      <c r="B17" s="4" t="s">
        <v>19</v>
      </c>
      <c r="C17" s="1" t="s">
        <v>17</v>
      </c>
    </row>
    <row r="18" spans="2:3" x14ac:dyDescent="0.3">
      <c r="B18" s="4"/>
      <c r="C18" s="5"/>
    </row>
    <row r="19" spans="2:3" x14ac:dyDescent="0.3">
      <c r="B19" s="4" t="s">
        <v>20</v>
      </c>
      <c r="C19" s="17">
        <f>IF(EndOfFree&gt;=EndTime,"0",ROUNDUP((((EndTime-EndOfFree)*24))/24,0))</f>
        <v>2</v>
      </c>
    </row>
    <row r="20" spans="2:3" x14ac:dyDescent="0.3">
      <c r="B20" s="4" t="s">
        <v>4</v>
      </c>
      <c r="C20" s="15">
        <f>IF(C19="0","Free",IF(C17="General",IF((EndTime-EndOfFree)*24&lt;=48,calc!B3,calc!B4),IF(C17="Special",IF((EndTime-EndOfFree)*24&lt;=48,calc!B12,calc!B13),IF(C17="Pharma",IF(C14&lt;=72,calc!B8,calc!B9),"Missing input cell C16"))))</f>
        <v>160</v>
      </c>
    </row>
    <row r="21" spans="2:3" ht="15" thickBot="1" x14ac:dyDescent="0.35">
      <c r="B21" s="7" t="s">
        <v>1</v>
      </c>
      <c r="C21" s="14">
        <f>IF(C20="Free","0",IF(C17="Pharma",MAX(C8*C20/100*C19,1000),C20/100*C19*C8))</f>
        <v>4160</v>
      </c>
    </row>
    <row r="22" spans="2:3" ht="24" customHeight="1" thickTop="1" x14ac:dyDescent="0.3">
      <c r="B22" s="7"/>
      <c r="C22" s="18"/>
    </row>
    <row r="23" spans="2:3" ht="15" thickBot="1" x14ac:dyDescent="0.35">
      <c r="B23" s="20" t="s">
        <v>25</v>
      </c>
      <c r="C23" s="19"/>
    </row>
  </sheetData>
  <sheetProtection algorithmName="SHA-512" hashValue="XMtE6YDsQ7vN1OLmWKYL7xRM+41/ICAj/LToLOlfi/2y9jAxDAmQ5oHwJrC7MTOhqk3LwXU19hul4+FeQYTX1Q==" saltValue="3LTUsGvc06JHGVk+yRe3Wg==" spinCount="100000" sheet="1" objects="1" scenarios="1"/>
  <mergeCells count="1">
    <mergeCell ref="B3:B5"/>
  </mergeCell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E27037-2079-4D0C-9E99-0AD9E0D0B789}">
          <x14:formula1>
            <xm:f>calc!$E$2:$E$4</xm:f>
          </x14:formula1>
          <xm:sqref>C17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6BFF5-770F-4F4C-97FC-3174A48AA775}">
  <dimension ref="A1:H13"/>
  <sheetViews>
    <sheetView workbookViewId="0">
      <selection activeCell="F6" sqref="F6"/>
    </sheetView>
  </sheetViews>
  <sheetFormatPr defaultRowHeight="14.4" x14ac:dyDescent="0.3"/>
  <cols>
    <col min="1" max="1" width="12.6640625" bestFit="1" customWidth="1"/>
  </cols>
  <sheetData>
    <row r="1" spans="1:8" x14ac:dyDescent="0.3">
      <c r="E1" t="s">
        <v>18</v>
      </c>
      <c r="H1" t="s">
        <v>22</v>
      </c>
    </row>
    <row r="2" spans="1:8" x14ac:dyDescent="0.3">
      <c r="A2" s="3" t="s">
        <v>7</v>
      </c>
      <c r="B2" t="s">
        <v>12</v>
      </c>
      <c r="E2" t="s">
        <v>7</v>
      </c>
      <c r="H2">
        <v>1</v>
      </c>
    </row>
    <row r="3" spans="1:8" x14ac:dyDescent="0.3">
      <c r="A3" t="s">
        <v>5</v>
      </c>
      <c r="B3">
        <v>80</v>
      </c>
      <c r="E3" t="s">
        <v>17</v>
      </c>
      <c r="H3">
        <v>2</v>
      </c>
    </row>
    <row r="4" spans="1:8" x14ac:dyDescent="0.3">
      <c r="A4" t="s">
        <v>6</v>
      </c>
      <c r="B4">
        <v>160</v>
      </c>
      <c r="E4" t="s">
        <v>8</v>
      </c>
      <c r="H4">
        <v>3</v>
      </c>
    </row>
    <row r="5" spans="1:8" x14ac:dyDescent="0.3">
      <c r="H5">
        <v>4</v>
      </c>
    </row>
    <row r="6" spans="1:8" x14ac:dyDescent="0.3">
      <c r="A6" s="3" t="s">
        <v>8</v>
      </c>
      <c r="H6">
        <v>5</v>
      </c>
    </row>
    <row r="7" spans="1:8" x14ac:dyDescent="0.3">
      <c r="A7" t="s">
        <v>9</v>
      </c>
      <c r="B7">
        <v>1050</v>
      </c>
    </row>
    <row r="8" spans="1:8" x14ac:dyDescent="0.3">
      <c r="A8" t="s">
        <v>10</v>
      </c>
      <c r="B8">
        <v>160</v>
      </c>
    </row>
    <row r="9" spans="1:8" x14ac:dyDescent="0.3">
      <c r="A9" t="s">
        <v>11</v>
      </c>
      <c r="B9">
        <v>320</v>
      </c>
    </row>
    <row r="11" spans="1:8" x14ac:dyDescent="0.3">
      <c r="A11" s="3" t="s">
        <v>17</v>
      </c>
    </row>
    <row r="12" spans="1:8" x14ac:dyDescent="0.3">
      <c r="A12" t="s">
        <v>5</v>
      </c>
      <c r="B12">
        <v>160</v>
      </c>
    </row>
    <row r="13" spans="1:8" x14ac:dyDescent="0.3">
      <c r="A13" t="s">
        <v>6</v>
      </c>
      <c r="B13">
        <v>320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35C31970F4042B5A3CDB5719FC983" ma:contentTypeVersion="11" ma:contentTypeDescription="Opret et nyt dokument." ma:contentTypeScope="" ma:versionID="8ed2da0bf9504075255f227dad0e027a">
  <xsd:schema xmlns:xsd="http://www.w3.org/2001/XMLSchema" xmlns:xs="http://www.w3.org/2001/XMLSchema" xmlns:p="http://schemas.microsoft.com/office/2006/metadata/properties" xmlns:ns2="8552a102-bba7-4afa-b90f-60ff3c8166ca" xmlns:ns3="e8b24371-e276-4dc9-a7d1-e59bf014fb1e" targetNamespace="http://schemas.microsoft.com/office/2006/metadata/properties" ma:root="true" ma:fieldsID="6a418213bec3e2010f614a3640e9cd04" ns2:_="" ns3:_="">
    <xsd:import namespace="8552a102-bba7-4afa-b90f-60ff3c8166ca"/>
    <xsd:import namespace="e8b24371-e276-4dc9-a7d1-e59bf014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52a102-bba7-4afa-b90f-60ff3c816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Billedmærker" ma:readOnly="false" ma:fieldId="{5cf76f15-5ced-4ddc-b409-7134ff3c332f}" ma:taxonomyMulti="true" ma:sspId="959b6052-12f2-4ad4-8d11-fdcfbc78dd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24371-e276-4dc9-a7d1-e59bf014fb1e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a5c580a-8a6a-46ab-bf89-a7e4816abf37}" ma:internalName="TaxCatchAll" ma:showField="CatchAllData" ma:web="86320343-2f4a-415c-bbdc-3253d584e8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b24371-e276-4dc9-a7d1-e59bf014fb1e" xsi:nil="true"/>
    <lcf76f155ced4ddcb4097134ff3c332f xmlns="8552a102-bba7-4afa-b90f-60ff3c8166c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4F103BE-AC4E-4D34-88FE-7AC87A4245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52a102-bba7-4afa-b90f-60ff3c8166ca"/>
    <ds:schemaRef ds:uri="e8b24371-e276-4dc9-a7d1-e59bf014fb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92134C-EB40-47B4-8D09-13EACD73B6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FBE37E6-F826-4A4B-9934-92483FD4A09A}">
  <ds:schemaRefs>
    <ds:schemaRef ds:uri="http://schemas.microsoft.com/office/2006/metadata/properties"/>
    <ds:schemaRef ds:uri="http://schemas.microsoft.com/office/infopath/2007/PartnerControls"/>
    <ds:schemaRef ds:uri="e8b24371-e276-4dc9-a7d1-e59bf014fb1e"/>
    <ds:schemaRef ds:uri="8552a102-bba7-4afa-b90f-60ff3c8166c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Sheet1</vt:lpstr>
      <vt:lpstr>calc</vt:lpstr>
      <vt:lpstr>EndOfFree</vt:lpstr>
      <vt:lpstr>EndTime</vt:lpstr>
      <vt:lpstr>StartTime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Børge Holse</dc:creator>
  <cp:lastModifiedBy>Victor Talbert Stelzig BRODY</cp:lastModifiedBy>
  <dcterms:created xsi:type="dcterms:W3CDTF">2023-03-01T15:15:57Z</dcterms:created>
  <dcterms:modified xsi:type="dcterms:W3CDTF">2026-01-12T17:42:53Z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0x010100EA335C31970F4042B5A3CDB5719FC983</vt:lpwstr>
  </property>
  <property fmtid="{D5CDD505-2E9C-101B-9397-08002B2CF9AE}" pid="3" name="MediaServiceImageTags">
    <vt:lpwstr/>
  </property>
</Properties>
</file>